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makovans\AppData\Local\Microsoft\Windows\INetCache\Content.Outlook\02OTV7X9\"/>
    </mc:Choice>
  </mc:AlternateContent>
  <bookViews>
    <workbookView xWindow="0" yWindow="0" windowWidth="28800" windowHeight="11985" activeTab="2"/>
  </bookViews>
  <sheets>
    <sheet name="1" sheetId="1" r:id="rId1"/>
    <sheet name="2" sheetId="2" r:id="rId2"/>
    <sheet name="3" sheetId="3" r:id="rId3"/>
  </sheets>
  <definedNames>
    <definedName name="_xlnm.Print_Titles" localSheetId="1">'2'!$4:$4</definedName>
    <definedName name="_xlnm.Print_Area" localSheetId="0">'1'!$A$1:$B$24</definedName>
    <definedName name="_xlnm.Print_Area" localSheetId="1">'2'!$A$1:$H$52</definedName>
    <definedName name="_xlnm.Print_Area" localSheetId="2">'3'!$A$1:$M$16</definedName>
  </definedNames>
  <calcPr calcId="162913" refMode="R1C1"/>
  <customWorkbookViews>
    <customWorkbookView name="Дольникова Екатерина Юрьевна - Личное представление" guid="{C84ACC24-CD59-41E9-831A-1B1D91F5A123}" mergeInterval="0" personalView="1" maximized="1" xWindow="-8" yWindow="-8" windowWidth="1936" windowHeight="1056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D33" i="2" l="1"/>
  <c r="D39" i="2" l="1"/>
  <c r="G22" i="2" l="1"/>
  <c r="F22" i="2"/>
  <c r="E22" i="2"/>
  <c r="H22" i="2"/>
  <c r="E7" i="2" l="1"/>
  <c r="F7" i="2"/>
  <c r="H7" i="2"/>
  <c r="G7" i="2"/>
</calcChain>
</file>

<file path=xl/sharedStrings.xml><?xml version="1.0" encoding="utf-8"?>
<sst xmlns="http://schemas.openxmlformats.org/spreadsheetml/2006/main" count="268" uniqueCount="148">
  <si>
    <t>ПРЕДЛОЖЕНИЕ</t>
  </si>
  <si>
    <t>о размере тарифов, долгосрочных параметров регулирования</t>
  </si>
  <si>
    <t>(полное и сокращенное наименование юридического лица)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</si>
  <si>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</si>
  <si>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</si>
  <si>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</si>
  <si>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</si>
  <si>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</si>
  <si>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</si>
  <si>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</si>
  <si>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</si>
  <si>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</si>
  <si>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</si>
  <si>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№ 
п/п</t>
  </si>
  <si>
    <t>Наименование показателей</t>
  </si>
  <si>
    <t>Единица измерения</t>
  </si>
  <si>
    <t>1. Основные показатели деятельности организаций, относящихся к субъектам естественных монополий, а также коммерческого оператора оптового рынка электрической энергии (мощности)</t>
  </si>
  <si>
    <t>1.</t>
  </si>
  <si>
    <t>Показатели эффективности деятельности организации</t>
  </si>
  <si>
    <t>1.1.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</si>
  <si>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</si>
  <si>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</si>
  <si>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</si>
  <si>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</si>
  <si>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</si>
  <si>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</si>
  <si>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2.</t>
  </si>
  <si>
    <t>Показатели рентабельности организации</t>
  </si>
  <si>
    <t>2.1.</t>
  </si>
  <si>
    <t>процент</t>
  </si>
  <si>
    <t>3.</t>
  </si>
  <si>
    <t>3.1.</t>
  </si>
  <si>
    <t>МВт</t>
  </si>
  <si>
    <t>3.2.</t>
  </si>
  <si>
    <t>МВт·ч</t>
  </si>
  <si>
    <t>3.3.</t>
  </si>
  <si>
    <t xml:space="preserve">
3.4.</t>
  </si>
  <si>
    <t xml:space="preserve">
тыс. кВт·ч</t>
  </si>
  <si>
    <t>3.5.</t>
  </si>
  <si>
    <t>тыс. кВт·ч</t>
  </si>
  <si>
    <t>3.6.</t>
  </si>
  <si>
    <t>3.7.</t>
  </si>
  <si>
    <t>3.8.</t>
  </si>
  <si>
    <t>4.</t>
  </si>
  <si>
    <t>Необходимая валовая выручка по регулируемым видам деятельности организации - всего</t>
  </si>
  <si>
    <t>4.1.</t>
  </si>
  <si>
    <t>в том числе:</t>
  </si>
  <si>
    <t>оплата труда</t>
  </si>
  <si>
    <t>материальные затраты</t>
  </si>
  <si>
    <t>4.2.</t>
  </si>
  <si>
    <t>4.3.</t>
  </si>
  <si>
    <t>Выпадающие, излишние доходы (расходы) прошлых лет</t>
  </si>
  <si>
    <t>4.4.</t>
  </si>
  <si>
    <t>4.4.1.</t>
  </si>
  <si>
    <t>Реквизиты инвестиционной программы (кем утверждена, дата утверждения, номер приказа)</t>
  </si>
  <si>
    <t>4.5.</t>
  </si>
  <si>
    <t>у.е.</t>
  </si>
  <si>
    <t>4.6.</t>
  </si>
  <si>
    <t>тыс. рублей (у.е.)</t>
  </si>
  <si>
    <t>5.</t>
  </si>
  <si>
    <t>Показатели численности персонала и фонда оплаты труда по регулируемым видам деятельности</t>
  </si>
  <si>
    <t>5.1.</t>
  </si>
  <si>
    <t>Среднесписочная численность персонала</t>
  </si>
  <si>
    <t>человек</t>
  </si>
  <si>
    <t>5.2.</t>
  </si>
  <si>
    <t>Среднемесячная заработная плата на одного работника</t>
  </si>
  <si>
    <t>тыс. рублей на 
человека</t>
  </si>
  <si>
    <t>5.3.</t>
  </si>
  <si>
    <t>Реквизиты отраслевого тарифного соглашения (дата утверждения, срок действия)</t>
  </si>
  <si>
    <t>Единица изменения</t>
  </si>
  <si>
    <t>Для организаций, относящихся к субъектам естественных монополий</t>
  </si>
  <si>
    <t>услуги по передаче электрической энергии:</t>
  </si>
  <si>
    <t>ставка на содержание сетей</t>
  </si>
  <si>
    <t>ставка на оплату технологического расхода (потерь)</t>
  </si>
  <si>
    <t>одноставочный тариф</t>
  </si>
  <si>
    <t>по передаче электроэнергии на 2027 - 2029 гг.</t>
  </si>
  <si>
    <t>Филиал публичного акционерного общества «Россети Юг» - «Кубаньэнерго»</t>
  </si>
  <si>
    <t>Филиал ПАО "Россети Юг" - "Кубаньэнерго"</t>
  </si>
  <si>
    <t>350033, Краснодарский край, город Краснодар, улица Ставропольская, дом 2А</t>
  </si>
  <si>
    <t>Армаганян Эдгар Гарриевич</t>
  </si>
  <si>
    <t>-</t>
  </si>
  <si>
    <t>Х</t>
  </si>
  <si>
    <r>
      <t xml:space="preserve">Фактические показатели 
за год, предшествующий базовому периоду
</t>
    </r>
    <r>
      <rPr>
        <b/>
        <sz val="12"/>
        <rFont val="Times New Roman"/>
        <family val="1"/>
        <charset val="204"/>
      </rPr>
      <t>2025 год</t>
    </r>
  </si>
  <si>
    <r>
      <t xml:space="preserve">Предложения 
на расчетный период регулирования
</t>
    </r>
    <r>
      <rPr>
        <b/>
        <sz val="12"/>
        <rFont val="Times New Roman"/>
        <family val="1"/>
        <charset val="204"/>
      </rPr>
      <t>2027 год</t>
    </r>
  </si>
  <si>
    <r>
      <t xml:space="preserve">Предложения 
на расчетный период регулирования
</t>
    </r>
    <r>
      <rPr>
        <b/>
        <sz val="12"/>
        <rFont val="Times New Roman"/>
        <family val="1"/>
        <charset val="204"/>
      </rPr>
      <t>2028 год</t>
    </r>
  </si>
  <si>
    <r>
      <t xml:space="preserve">Предложения 
на расчетный период регулирования
</t>
    </r>
    <r>
      <rPr>
        <b/>
        <sz val="12"/>
        <rFont val="Times New Roman"/>
        <family val="1"/>
        <charset val="204"/>
      </rPr>
      <t>2029 год</t>
    </r>
  </si>
  <si>
    <t>*</t>
  </si>
  <si>
    <t>**</t>
  </si>
  <si>
    <t>****</t>
  </si>
  <si>
    <t>Утверждена Советом директоров ПАО "Россети Кубань"
(Протокол №482/2022 от 29.06.2022)</t>
  </si>
  <si>
    <t>Приказ Минэнерго России от 12.11.2025 №1@ "Об утверждении инвестиционной программы АО «Россети Кубань» на 2025-2029 годы и изменений, вносимых в инвестиционную программу АО «Россети Кубань», утвержденную приказом Минэнерго России от 18.11.2024 № 17@</t>
  </si>
  <si>
    <t>***</t>
  </si>
  <si>
    <t>telet@kub.rosseti-yug.ru</t>
  </si>
  <si>
    <t>8 (861) 268-59-13</t>
  </si>
  <si>
    <t>Среднегодовое количество условных единиц, относящихся к активам и объектам электросетевого хозяйства.</t>
  </si>
  <si>
    <t>Отраслевое тарифное соглашение в электроэнергетике Российской Федерации на 2025-2027 годы утверждено 25.12.2024</t>
  </si>
  <si>
    <t>Расходы, связанные с производством и реализацией товаров, работ и услуг **, ****; операционные (подконтрольные) расходы *** - всего</t>
  </si>
  <si>
    <t>Суммарный объем производства и потребления электрической энергии участниками оптового рынка электрической энергии ****</t>
  </si>
  <si>
    <t>Реквизиты программы энергоэффективности (кем утверждена, дата утверждения, номер
приказа)***</t>
  </si>
  <si>
    <t>Уровень потерь электрической энергии ***</t>
  </si>
  <si>
    <t>Объем полезного отпуска электроэнергии - всего ***</t>
  </si>
  <si>
    <t>Заявленная мощность ***</t>
  </si>
  <si>
    <t>Расчетный объем услуг в части обеспечения надежности **</t>
  </si>
  <si>
    <t>Расчетный объем услуг в части управления технологическими режимами **</t>
  </si>
  <si>
    <t>Показатели регулируемых видов деятельности организации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</si>
  <si>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</si>
  <si>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r>
      <t>Показатели, утвержденные
на базовый период *</t>
    </r>
    <r>
      <rPr>
        <vertAlign val="superscript"/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2026 год</t>
    </r>
  </si>
  <si>
    <t>Расходы, за исключением указанных в позиции
4.1 **, ****; неподконтрольные расходы *** - всего ***</t>
  </si>
  <si>
    <t>6.</t>
  </si>
  <si>
    <t>7.</t>
  </si>
  <si>
    <t>Базовый период - год, предшествующий расчетному периоду регулирования.</t>
  </si>
  <si>
    <t>Заполняются организацией, осуществляющей оперативно-диспетчерское управление в электроэнергетике.</t>
  </si>
  <si>
    <t>Заполняются сетевыми организациями, осуществляющими передачу электрической энергии (мощности) по электрическим сетям.</t>
  </si>
  <si>
    <t>Заполняются коммерческим оператором оптового рынка электрической энергии (мощности).</t>
  </si>
  <si>
    <t>Объем полезного отпуска электроэнергии населению и приравненным к нему категориям потребителей***</t>
  </si>
  <si>
    <t>рублей/МВт
в месяц</t>
  </si>
  <si>
    <t>рублей/МВт·ч</t>
  </si>
  <si>
    <t>двухставочный тариф:</t>
  </si>
  <si>
    <t>III. Цены (тарифы) по регулируемым видам деятельности организации</t>
  </si>
  <si>
    <t>первое полугодие</t>
  </si>
  <si>
    <t>второе полугодие</t>
  </si>
  <si>
    <t>Фактические показатели за год, предшествующий базовому периоду
2025 год</t>
  </si>
  <si>
    <t>II. Основные показатели деятельности организации</t>
  </si>
  <si>
    <t>I. Информация об организации</t>
  </si>
  <si>
    <t>С 2026 года подконтрольные расходы для филиала ПАО "Россети Юг" - "Кубаньэнерго" определяются с применением эталонов затрат территориальных сетевых организаций.</t>
  </si>
  <si>
    <t>Инвестиции, осуществляемые за счет тарифных источников, указаны по финансированию, без учета дополнительной эмиссии акций, привлеченных средств и мероприятий, осуществляемых за счет платы за технологическое присоединение. С 2027 года указано без учета источника финансирования "Возврат налога на добавленную стоимость".</t>
  </si>
  <si>
    <t>Проект инвестиционной программы ПАО «Россети Юг» на 2026-2033 годы и изменения, вносимые в инвестиционную программу ПАО «Россети Юг» на 2025-2029 годы, утвержденную приказом Минэнерго России от 18.12.2025 №11@, а также изменения, вносимые в инвестиционную программу реорганизованного АО «Россети Кубань» на 2025-2029 годы, утвержденную приказом Минэнерго России от 12.11.2025 №1@</t>
  </si>
  <si>
    <t>В связи с реорганизацией АО "Россети Кубань" путем присоединения к ПАО "Россети Юг" с 01.12.2025 филиал ПАО "Россети Юг" - "Кубаньэнерго" не является юридическим лицом. Указана величина в целом по ПАО "Россети Юг".</t>
  </si>
  <si>
    <t>8 (861) 268-24-93</t>
  </si>
  <si>
    <r>
      <t>Предложения на расчетный период регулирования
2027 год</t>
    </r>
    <r>
      <rPr>
        <sz val="18"/>
        <color indexed="8"/>
        <rFont val="Times New Roman"/>
        <family val="1"/>
        <charset val="204"/>
      </rPr>
      <t>²</t>
    </r>
  </si>
  <si>
    <r>
      <t>Предложения на расчетный период регулирования
2028 год</t>
    </r>
    <r>
      <rPr>
        <sz val="18"/>
        <color indexed="8"/>
        <rFont val="Times New Roman"/>
        <family val="1"/>
        <charset val="204"/>
      </rPr>
      <t>²</t>
    </r>
  </si>
  <si>
    <r>
      <t>Предложения на расчетный период регулирования
2029 год</t>
    </r>
    <r>
      <rPr>
        <sz val="18"/>
        <color indexed="8"/>
        <rFont val="Times New Roman"/>
        <family val="1"/>
        <charset val="204"/>
      </rPr>
      <t>²</t>
    </r>
  </si>
  <si>
    <t>* Базовый период - год, предшествующий расчетному периоду регулирования.</t>
  </si>
  <si>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Расчетные тарифы на услуги по передаче электрической энергии с учетом прогнозного баланса электрической энергии (мощности) и необходимой валовой выручки филиала ПАО "Россети Юг" - "Кубаньэнерго".</t>
    </r>
  </si>
  <si>
    <r>
      <t>Показатели, утвержденные на базовый период *
2026 год</t>
    </r>
    <r>
      <rPr>
        <sz val="18"/>
        <color indexed="64"/>
        <rFont val="Times New Roman"/>
        <family val="1"/>
        <charset val="204"/>
      </rPr>
      <t>¹</t>
    </r>
  </si>
  <si>
    <r>
      <t>Выручка</t>
    </r>
    <r>
      <rPr>
        <vertAlign val="superscript"/>
        <sz val="12"/>
        <rFont val="Times New Roman"/>
        <family val="1"/>
        <charset val="204"/>
      </rPr>
      <t>1</t>
    </r>
  </si>
  <si>
    <r>
      <t>Чистая прибыль (убыток)</t>
    </r>
    <r>
      <rPr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</si>
  <si>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 xml:space="preserve"> На 2026 год департаментом государственного регулирования тарифов Краснодарского края приказом от 26.12.2025 № 23/2025-э утверждены единые (котловые) тарифы на услуги по передаче электрической энергии по группам потребителей с дифференциацией по тарифному меню и уровням напряжения.</t>
    </r>
  </si>
  <si>
    <t>В соответствии с данными бухгалтерской отчетности АО "Россети Кубань" по состоянию за 11 месяцев 2025 года по виду деятельности «передача электроэнергии» и данными бухгалтерской отчетности филиала ПАО "Россети Юг" - "Кубаньэнерго" за декабрь 2025 года по виду деятельности «передача электроэнергии» в составе ПАО "Россети Юг".</t>
  </si>
  <si>
    <t>В соответствии с данными бухгалтерской отчетности АО "Россети Кубань" по состоянию за 11 месяцев 2025 года по виду деятельности «передача электроэнергии» и данными управленческой отчетности филиала ПАО "Россети Юг" - "Кубаньэнерго" за декабрь 2025 года по виду деятельности «передача электроэнергии».</t>
  </si>
  <si>
    <r>
      <t>ремонт основных фондов</t>
    </r>
    <r>
      <rPr>
        <vertAlign val="superscript"/>
        <sz val="12"/>
        <rFont val="Times New Roman"/>
        <family val="1"/>
        <charset val="204"/>
      </rPr>
      <t>3</t>
    </r>
  </si>
  <si>
    <t>Включены материальные затраты на ремонт и затраты на ремонт подрядным способом. В расходах на ремонт в рамках раскрытия информации о структуре и объемах затрат по факту 2025г. дополнительно учтены расходы на оплату труда.</t>
  </si>
  <si>
    <r>
      <t>Инвестиции, осуществляемые за счет тарифных источников</t>
    </r>
    <r>
      <rPr>
        <vertAlign val="superscript"/>
        <sz val="12"/>
        <rFont val="Times New Roman"/>
        <family val="1"/>
        <charset val="204"/>
      </rPr>
      <t>4</t>
    </r>
  </si>
  <si>
    <r>
      <t>Объем условных единиц ***</t>
    </r>
    <r>
      <rPr>
        <vertAlign val="superscript"/>
        <sz val="12"/>
        <rFont val="Times New Roman"/>
        <family val="1"/>
        <charset val="204"/>
      </rPr>
      <t>5</t>
    </r>
  </si>
  <si>
    <r>
      <t>Операционные (подконтрольные) расходы
на условную единицу ***</t>
    </r>
    <r>
      <rPr>
        <vertAlign val="superscript"/>
        <sz val="12"/>
        <rFont val="Times New Roman"/>
        <family val="1"/>
        <charset val="204"/>
      </rPr>
      <t>6</t>
    </r>
  </si>
  <si>
    <r>
      <t>Уставный капитал (складочный капитал, уставный фонд, вклады товарищей)</t>
    </r>
    <r>
      <rPr>
        <vertAlign val="superscript"/>
        <sz val="12"/>
        <rFont val="Times New Roman"/>
        <family val="1"/>
        <charset val="204"/>
      </rPr>
      <t>7</t>
    </r>
  </si>
  <si>
    <r>
      <t>Анализ финансовой устойчивости по величине излишка (недостатка) собственных оборотных средств</t>
    </r>
    <r>
      <rPr>
        <vertAlign val="superscript"/>
        <sz val="12"/>
        <rFont val="Times New Roman"/>
        <family val="1"/>
        <charset val="204"/>
      </rPr>
      <t>7</t>
    </r>
  </si>
  <si>
    <t>9,92% 
(в соответствии с приказом департамента государственного регулирования тарифов Краснодарского края от 25.11.2022 №39/2022-э, с учетом Соглашения об условиях осуществления регулируемой деятельности по оказанию услуг по передаче электрической энергии от 30.09.2024 №13/2024, заключенного между филиалом ПАО "Россети Юг" - "Кубаньэнерго" и департаментом государственного регулирования тарифов Краснодарского края)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</si>
</sst>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6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2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9"/>
      <name val="Tahoma"/>
      <family val="2"/>
      <charset val="204"/>
    </font>
    <font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8"/>
      <color indexed="64"/>
      <name val="Times New Roman"/>
      <family val="1"/>
      <charset val="204"/>
    </font>
    <font>
      <vertAlign val="superscript"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C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49" fontId="18" fillId="0" borderId="0" applyBorder="0">
      <alignment vertical="top"/>
    </xf>
  </cellStyleXfs>
  <cellXfs count="95">
    <xf numFmtId="0" fontId="0" fillId="0" borderId="0" xfId="0"/>
    <xf numFmtId="0" fontId="1" fillId="0" borderId="0" xfId="1" applyFont="1"/>
    <xf numFmtId="0" fontId="2" fillId="0" borderId="0" xfId="1" applyFont="1" applyAlignment="1">
      <alignment horizontal="right" wrapText="1"/>
    </xf>
    <xf numFmtId="0" fontId="2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16" fontId="2" fillId="0" borderId="1" xfId="1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3" fillId="0" borderId="1" xfId="1" applyFont="1" applyBorder="1" applyAlignment="1">
      <alignment vertical="center" wrapText="1"/>
    </xf>
    <xf numFmtId="0" fontId="2" fillId="0" borderId="0" xfId="1" applyFont="1"/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/>
    </xf>
    <xf numFmtId="0" fontId="13" fillId="0" borderId="0" xfId="2" applyFont="1" applyAlignment="1">
      <alignment horizontal="left" vertical="top" wrapText="1"/>
    </xf>
    <xf numFmtId="0" fontId="9" fillId="0" borderId="0" xfId="1" applyFont="1"/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4" fontId="9" fillId="0" borderId="0" xfId="1" applyNumberFormat="1" applyFont="1" applyAlignment="1">
      <alignment vertical="center"/>
    </xf>
    <xf numFmtId="3" fontId="2" fillId="0" borderId="1" xfId="1" applyNumberFormat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2" fillId="0" borderId="3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0" xfId="1" applyFont="1" applyAlignment="1">
      <alignment horizontal="right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/>
    </xf>
    <xf numFmtId="0" fontId="13" fillId="0" borderId="1" xfId="2" applyFont="1" applyBorder="1" applyAlignment="1">
      <alignment horizontal="left" vertical="center" wrapText="1"/>
    </xf>
    <xf numFmtId="0" fontId="13" fillId="0" borderId="0" xfId="2" applyFont="1" applyBorder="1" applyAlignment="1">
      <alignment horizontal="center" vertical="top" wrapText="1"/>
    </xf>
    <xf numFmtId="0" fontId="13" fillId="0" borderId="0" xfId="2" applyFont="1" applyBorder="1" applyAlignment="1">
      <alignment horizontal="left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vertical="center"/>
    </xf>
    <xf numFmtId="2" fontId="2" fillId="0" borderId="1" xfId="1" applyNumberFormat="1" applyFont="1" applyFill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2" fillId="0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top" wrapText="1"/>
    </xf>
    <xf numFmtId="0" fontId="6" fillId="0" borderId="0" xfId="1" applyFont="1" applyFill="1" applyAlignment="1">
      <alignment vertical="center"/>
    </xf>
    <xf numFmtId="0" fontId="1" fillId="0" borderId="0" xfId="1" applyFont="1" applyFill="1"/>
    <xf numFmtId="4" fontId="13" fillId="0" borderId="1" xfId="2" applyNumberFormat="1" applyFont="1" applyBorder="1" applyAlignment="1">
      <alignment vertical="center"/>
    </xf>
    <xf numFmtId="49" fontId="20" fillId="0" borderId="0" xfId="3" applyFont="1" applyAlignment="1">
      <alignment horizontal="left" vertical="center"/>
    </xf>
    <xf numFmtId="49" fontId="15" fillId="0" borderId="0" xfId="3" applyFont="1" applyAlignment="1">
      <alignment horizontal="left" vertical="center"/>
    </xf>
    <xf numFmtId="0" fontId="9" fillId="0" borderId="0" xfId="1" applyFont="1" applyAlignment="1">
      <alignment horizontal="left"/>
    </xf>
    <xf numFmtId="0" fontId="15" fillId="0" borderId="0" xfId="0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0" xfId="1" applyFont="1" applyFill="1" applyAlignment="1">
      <alignment horizontal="right" vertical="center"/>
    </xf>
    <xf numFmtId="0" fontId="23" fillId="0" borderId="0" xfId="1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11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164" fontId="26" fillId="0" borderId="0" xfId="1" applyNumberFormat="1" applyFont="1" applyAlignment="1">
      <alignment vertical="center"/>
    </xf>
    <xf numFmtId="3" fontId="2" fillId="0" borderId="1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15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9" fillId="0" borderId="0" xfId="1" applyFont="1" applyFill="1" applyAlignment="1">
      <alignment horizontal="left" vertical="center" wrapText="1"/>
    </xf>
    <xf numFmtId="10" fontId="2" fillId="0" borderId="3" xfId="1" applyNumberFormat="1" applyFont="1" applyFill="1" applyBorder="1" applyAlignment="1">
      <alignment horizontal="center" vertical="center" wrapText="1"/>
    </xf>
    <xf numFmtId="10" fontId="2" fillId="0" borderId="5" xfId="1" applyNumberFormat="1" applyFont="1" applyFill="1" applyBorder="1" applyAlignment="1">
      <alignment horizontal="center" vertical="center"/>
    </xf>
    <xf numFmtId="10" fontId="2" fillId="0" borderId="2" xfId="1" applyNumberFormat="1" applyFont="1" applyFill="1" applyBorder="1" applyAlignment="1">
      <alignment horizontal="center" vertical="center"/>
    </xf>
    <xf numFmtId="49" fontId="20" fillId="0" borderId="0" xfId="3" applyFont="1" applyAlignment="1">
      <alignment horizontal="left" vertical="center" wrapText="1"/>
    </xf>
    <xf numFmtId="0" fontId="13" fillId="0" borderId="1" xfId="2" applyFont="1" applyBorder="1" applyAlignment="1">
      <alignment horizontal="center" vertical="top"/>
    </xf>
    <xf numFmtId="0" fontId="2" fillId="0" borderId="0" xfId="1" applyFont="1" applyAlignment="1">
      <alignment horizontal="right" wrapText="1"/>
    </xf>
    <xf numFmtId="0" fontId="11" fillId="0" borderId="1" xfId="2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13" fillId="0" borderId="1" xfId="2" applyFont="1" applyBorder="1" applyAlignment="1">
      <alignment horizontal="center" vertical="center" wrapText="1"/>
    </xf>
  </cellXfs>
  <cellStyles count="4">
    <cellStyle name="Обычный" xfId="0" builtinId="0"/>
    <cellStyle name="Обычный 10" xfId="3"/>
    <cellStyle name="Обычный 10 4" xfId="1"/>
    <cellStyle name="Обычный_стр.1_5" xfId="2"/>
  </cellStyles>
  <dxfs count="0"/>
  <tableStyles count="0" defaultTableStyle="TableStyleMedium2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elet@kub.rosseti-yug.ru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view="pageBreakPreview" zoomScale="80" zoomScaleNormal="90" zoomScaleSheetLayoutView="80" workbookViewId="0">
      <selection activeCell="J17" sqref="J17"/>
    </sheetView>
  </sheetViews>
  <sheetFormatPr defaultColWidth="9.140625" defaultRowHeight="12.75" x14ac:dyDescent="0.2"/>
  <cols>
    <col min="1" max="1" width="36.140625" style="1" bestFit="1" customWidth="1"/>
    <col min="2" max="2" width="61.42578125" style="1" bestFit="1" customWidth="1"/>
    <col min="3" max="3" width="11.7109375" style="1" bestFit="1" customWidth="1"/>
    <col min="4" max="4" width="11" style="1" bestFit="1" customWidth="1"/>
    <col min="5" max="16384" width="9.140625" style="1"/>
  </cols>
  <sheetData>
    <row r="1" spans="1:4" ht="15.75" x14ac:dyDescent="0.25">
      <c r="B1" s="2"/>
      <c r="C1" s="3"/>
      <c r="D1" s="3"/>
    </row>
    <row r="3" spans="1:4" ht="18.75" x14ac:dyDescent="0.3">
      <c r="A3" s="71" t="s">
        <v>0</v>
      </c>
      <c r="B3" s="71"/>
    </row>
    <row r="4" spans="1:4" ht="18.75" x14ac:dyDescent="0.3">
      <c r="A4" s="71" t="s">
        <v>1</v>
      </c>
      <c r="B4" s="71"/>
    </row>
    <row r="5" spans="1:4" ht="18.75" x14ac:dyDescent="0.3">
      <c r="A5" s="71" t="s">
        <v>75</v>
      </c>
      <c r="B5" s="71"/>
    </row>
    <row r="6" spans="1:4" ht="18.75" x14ac:dyDescent="0.3">
      <c r="A6" s="71"/>
      <c r="B6" s="71"/>
    </row>
    <row r="7" spans="1:4" ht="18.75" x14ac:dyDescent="0.3">
      <c r="A7" s="70" t="s">
        <v>76</v>
      </c>
      <c r="B7" s="73"/>
    </row>
    <row r="8" spans="1:4" x14ac:dyDescent="0.2">
      <c r="A8" s="74" t="s">
        <v>2</v>
      </c>
      <c r="B8" s="74"/>
    </row>
    <row r="9" spans="1:4" ht="18.75" x14ac:dyDescent="0.3">
      <c r="A9" s="70" t="s">
        <v>77</v>
      </c>
      <c r="B9" s="71"/>
    </row>
    <row r="10" spans="1:4" ht="18.75" x14ac:dyDescent="0.3">
      <c r="A10" s="71"/>
      <c r="B10" s="71"/>
    </row>
    <row r="12" spans="1:4" ht="18.75" x14ac:dyDescent="0.2">
      <c r="A12" s="72" t="s">
        <v>123</v>
      </c>
      <c r="B12" s="72"/>
      <c r="C12" s="4"/>
      <c r="D12" s="4"/>
    </row>
    <row r="13" spans="1:4" ht="18.75" x14ac:dyDescent="0.2">
      <c r="A13" s="5"/>
      <c r="B13" s="5"/>
      <c r="C13" s="4"/>
      <c r="D13" s="4"/>
    </row>
    <row r="14" spans="1:4" ht="18.75" x14ac:dyDescent="0.2">
      <c r="A14" s="5"/>
      <c r="B14" s="5"/>
      <c r="C14" s="4"/>
      <c r="D14" s="4"/>
    </row>
    <row r="15" spans="1:4" ht="44.25" customHeight="1" x14ac:dyDescent="0.2">
      <c r="A15" s="6" t="s">
        <v>3</v>
      </c>
      <c r="B15" s="22" t="s">
        <v>76</v>
      </c>
    </row>
    <row r="16" spans="1:4" ht="38.25" customHeight="1" x14ac:dyDescent="0.2">
      <c r="A16" s="6" t="s">
        <v>4</v>
      </c>
      <c r="B16" s="6" t="s">
        <v>77</v>
      </c>
    </row>
    <row r="17" spans="1:2" ht="38.25" customHeight="1" x14ac:dyDescent="0.2">
      <c r="A17" s="6" t="s">
        <v>5</v>
      </c>
      <c r="B17" s="22" t="s">
        <v>78</v>
      </c>
    </row>
    <row r="18" spans="1:2" ht="38.25" customHeight="1" x14ac:dyDescent="0.2">
      <c r="A18" s="6" t="s">
        <v>6</v>
      </c>
      <c r="B18" s="22" t="s">
        <v>78</v>
      </c>
    </row>
    <row r="19" spans="1:2" ht="25.5" customHeight="1" x14ac:dyDescent="0.2">
      <c r="A19" s="6" t="s">
        <v>7</v>
      </c>
      <c r="B19" s="23">
        <v>6164266561</v>
      </c>
    </row>
    <row r="20" spans="1:2" ht="25.5" customHeight="1" x14ac:dyDescent="0.2">
      <c r="A20" s="6" t="s">
        <v>8</v>
      </c>
      <c r="B20" s="33">
        <v>230943001</v>
      </c>
    </row>
    <row r="21" spans="1:2" ht="25.5" customHeight="1" x14ac:dyDescent="0.2">
      <c r="A21" s="6" t="s">
        <v>9</v>
      </c>
      <c r="B21" s="23" t="s">
        <v>79</v>
      </c>
    </row>
    <row r="22" spans="1:2" ht="25.5" customHeight="1" x14ac:dyDescent="0.2">
      <c r="A22" s="6" t="s">
        <v>10</v>
      </c>
      <c r="B22" s="23" t="s">
        <v>92</v>
      </c>
    </row>
    <row r="23" spans="1:2" ht="25.5" customHeight="1" x14ac:dyDescent="0.2">
      <c r="A23" s="6" t="s">
        <v>11</v>
      </c>
      <c r="B23" s="33" t="s">
        <v>93</v>
      </c>
    </row>
    <row r="24" spans="1:2" s="52" customFormat="1" ht="25.5" customHeight="1" x14ac:dyDescent="0.2">
      <c r="A24" s="51" t="s">
        <v>12</v>
      </c>
      <c r="B24" s="33" t="s">
        <v>128</v>
      </c>
    </row>
    <row r="25" spans="1:2" ht="15.75" x14ac:dyDescent="0.2">
      <c r="A25" s="7"/>
    </row>
  </sheetData>
  <customSheetViews>
    <customSheetView guid="{C84ACC24-CD59-41E9-831A-1B1D91F5A123}" scale="80" showPageBreaks="1" view="pageBreakPreview">
      <selection activeCell="A4" sqref="A4:B4"/>
      <pageMargins left="0.7" right="0.7" top="0.75" bottom="0.75" header="0.3" footer="0.3"/>
      <pageSetup paperSize="9" scale="89" orientation="portrait" r:id="rId1"/>
    </customSheetView>
  </customSheetViews>
  <mergeCells count="9">
    <mergeCell ref="A9:B9"/>
    <mergeCell ref="A10:B10"/>
    <mergeCell ref="A12:B12"/>
    <mergeCell ref="A3:B3"/>
    <mergeCell ref="A4:B4"/>
    <mergeCell ref="A5:B5"/>
    <mergeCell ref="A6:B6"/>
    <mergeCell ref="A7:B7"/>
    <mergeCell ref="A8:B8"/>
  </mergeCells>
  <hyperlinks>
    <hyperlink ref="B22" r:id="rId2"/>
  </hyperlinks>
  <printOptions horizontalCentered="1"/>
  <pageMargins left="0.78740157480314965" right="0.59055118110236227" top="0.59055118110236227" bottom="0.59055118110236227" header="0.31496062992125984" footer="0.31496062992125984"/>
  <pageSetup paperSize="9" scale="8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80" zoomScaleNormal="80" zoomScaleSheetLayoutView="80" workbookViewId="0">
      <selection activeCell="E30" sqref="E30"/>
    </sheetView>
  </sheetViews>
  <sheetFormatPr defaultColWidth="9.140625" defaultRowHeight="15.75" x14ac:dyDescent="0.25"/>
  <cols>
    <col min="1" max="1" width="6.5703125" style="7" bestFit="1" customWidth="1"/>
    <col min="2" max="2" width="61.28515625" style="7" customWidth="1"/>
    <col min="3" max="3" width="17.140625" style="7" customWidth="1"/>
    <col min="4" max="8" width="32.7109375" style="7" customWidth="1"/>
    <col min="9" max="16384" width="9.140625" style="7"/>
  </cols>
  <sheetData>
    <row r="1" spans="1:8" x14ac:dyDescent="0.25">
      <c r="E1" s="77"/>
      <c r="F1" s="77"/>
      <c r="G1" s="8"/>
    </row>
    <row r="2" spans="1:8" x14ac:dyDescent="0.25">
      <c r="D2" s="65"/>
    </row>
    <row r="3" spans="1:8" ht="18.75" customHeight="1" x14ac:dyDescent="0.25">
      <c r="A3" s="81" t="s">
        <v>122</v>
      </c>
      <c r="B3" s="81"/>
      <c r="C3" s="81"/>
      <c r="D3" s="81"/>
      <c r="E3" s="81"/>
      <c r="F3" s="81"/>
      <c r="G3" s="81"/>
      <c r="H3" s="81"/>
    </row>
    <row r="4" spans="1:8" s="9" customFormat="1" ht="69.75" customHeight="1" x14ac:dyDescent="0.25">
      <c r="A4" s="11" t="s">
        <v>13</v>
      </c>
      <c r="B4" s="11" t="s">
        <v>14</v>
      </c>
      <c r="C4" s="11" t="s">
        <v>15</v>
      </c>
      <c r="D4" s="11" t="s">
        <v>82</v>
      </c>
      <c r="E4" s="11" t="s">
        <v>106</v>
      </c>
      <c r="F4" s="11" t="s">
        <v>83</v>
      </c>
      <c r="G4" s="11" t="s">
        <v>84</v>
      </c>
      <c r="H4" s="11" t="s">
        <v>85</v>
      </c>
    </row>
    <row r="5" spans="1:8" s="9" customFormat="1" ht="22.5" customHeight="1" x14ac:dyDescent="0.25">
      <c r="A5" s="76" t="s">
        <v>16</v>
      </c>
      <c r="B5" s="76"/>
      <c r="C5" s="76"/>
      <c r="D5" s="76"/>
      <c r="E5" s="76"/>
      <c r="F5" s="76"/>
      <c r="G5" s="76"/>
      <c r="H5" s="76"/>
    </row>
    <row r="6" spans="1:8" s="10" customFormat="1" ht="23.25" customHeight="1" x14ac:dyDescent="0.25">
      <c r="A6" s="11" t="s">
        <v>17</v>
      </c>
      <c r="B6" s="37" t="s">
        <v>18</v>
      </c>
      <c r="C6" s="24"/>
      <c r="D6" s="25" t="s">
        <v>80</v>
      </c>
      <c r="E6" s="25" t="s">
        <v>80</v>
      </c>
      <c r="F6" s="25" t="s">
        <v>80</v>
      </c>
      <c r="G6" s="25" t="s">
        <v>80</v>
      </c>
      <c r="H6" s="25" t="s">
        <v>80</v>
      </c>
    </row>
    <row r="7" spans="1:8" ht="19.5" customHeight="1" x14ac:dyDescent="0.25">
      <c r="A7" s="11" t="s">
        <v>19</v>
      </c>
      <c r="B7" s="39" t="s">
        <v>135</v>
      </c>
      <c r="C7" s="11" t="s">
        <v>20</v>
      </c>
      <c r="D7" s="30">
        <v>91432094.972719997</v>
      </c>
      <c r="E7" s="69">
        <f>E22</f>
        <v>107337237.90039256</v>
      </c>
      <c r="F7" s="69">
        <f>F22</f>
        <v>142090044.75916758</v>
      </c>
      <c r="G7" s="69">
        <f>G22</f>
        <v>144150379.71894419</v>
      </c>
      <c r="H7" s="69">
        <f>H22</f>
        <v>159422944.38274777</v>
      </c>
    </row>
    <row r="8" spans="1:8" ht="19.5" customHeight="1" x14ac:dyDescent="0.25">
      <c r="A8" s="11" t="s">
        <v>21</v>
      </c>
      <c r="B8" s="39" t="s">
        <v>22</v>
      </c>
      <c r="C8" s="11" t="s">
        <v>20</v>
      </c>
      <c r="D8" s="30">
        <v>14205798.677499989</v>
      </c>
      <c r="E8" s="25" t="s">
        <v>80</v>
      </c>
      <c r="F8" s="25" t="s">
        <v>80</v>
      </c>
      <c r="G8" s="25" t="s">
        <v>80</v>
      </c>
      <c r="H8" s="25" t="s">
        <v>80</v>
      </c>
    </row>
    <row r="9" spans="1:8" ht="19.5" customHeight="1" x14ac:dyDescent="0.25">
      <c r="A9" s="11" t="s">
        <v>23</v>
      </c>
      <c r="B9" s="39" t="s">
        <v>24</v>
      </c>
      <c r="C9" s="11" t="s">
        <v>20</v>
      </c>
      <c r="D9" s="30">
        <v>21183524.006391253</v>
      </c>
      <c r="E9" s="25" t="s">
        <v>80</v>
      </c>
      <c r="F9" s="25" t="s">
        <v>80</v>
      </c>
      <c r="G9" s="25" t="s">
        <v>80</v>
      </c>
      <c r="H9" s="25" t="s">
        <v>80</v>
      </c>
    </row>
    <row r="10" spans="1:8" ht="19.5" customHeight="1" x14ac:dyDescent="0.25">
      <c r="A10" s="11" t="s">
        <v>25</v>
      </c>
      <c r="B10" s="39" t="s">
        <v>136</v>
      </c>
      <c r="C10" s="11" t="s">
        <v>20</v>
      </c>
      <c r="D10" s="30">
        <v>4738568.315732426</v>
      </c>
      <c r="E10" s="25" t="s">
        <v>80</v>
      </c>
      <c r="F10" s="25" t="s">
        <v>80</v>
      </c>
      <c r="G10" s="25" t="s">
        <v>80</v>
      </c>
      <c r="H10" s="25" t="s">
        <v>80</v>
      </c>
    </row>
    <row r="11" spans="1:8" s="10" customFormat="1" ht="18.75" customHeight="1" x14ac:dyDescent="0.25">
      <c r="A11" s="11" t="s">
        <v>26</v>
      </c>
      <c r="B11" s="40" t="s">
        <v>27</v>
      </c>
      <c r="C11" s="24"/>
      <c r="D11" s="66" t="s">
        <v>80</v>
      </c>
      <c r="E11" s="25" t="s">
        <v>80</v>
      </c>
      <c r="F11" s="25" t="s">
        <v>80</v>
      </c>
      <c r="G11" s="25" t="s">
        <v>80</v>
      </c>
      <c r="H11" s="25" t="s">
        <v>80</v>
      </c>
    </row>
    <row r="12" spans="1:8" ht="53.25" customHeight="1" x14ac:dyDescent="0.25">
      <c r="A12" s="11" t="s">
        <v>28</v>
      </c>
      <c r="B12" s="39" t="s">
        <v>105</v>
      </c>
      <c r="C12" s="11" t="s">
        <v>29</v>
      </c>
      <c r="D12" s="67">
        <f>D8/D7</f>
        <v>0.15536993526986864</v>
      </c>
      <c r="E12" s="25" t="s">
        <v>80</v>
      </c>
      <c r="F12" s="25" t="s">
        <v>80</v>
      </c>
      <c r="G12" s="25" t="s">
        <v>80</v>
      </c>
      <c r="H12" s="25" t="s">
        <v>80</v>
      </c>
    </row>
    <row r="13" spans="1:8" s="10" customFormat="1" ht="18.75" x14ac:dyDescent="0.25">
      <c r="A13" s="11" t="s">
        <v>30</v>
      </c>
      <c r="B13" s="40" t="s">
        <v>104</v>
      </c>
      <c r="C13" s="24"/>
      <c r="D13" s="25" t="s">
        <v>80</v>
      </c>
      <c r="E13" s="25" t="s">
        <v>80</v>
      </c>
      <c r="F13" s="25" t="s">
        <v>80</v>
      </c>
      <c r="G13" s="25" t="s">
        <v>80</v>
      </c>
      <c r="H13" s="25" t="s">
        <v>80</v>
      </c>
    </row>
    <row r="14" spans="1:8" ht="37.5" customHeight="1" x14ac:dyDescent="0.25">
      <c r="A14" s="11" t="s">
        <v>31</v>
      </c>
      <c r="B14" s="39" t="s">
        <v>103</v>
      </c>
      <c r="C14" s="11" t="s">
        <v>32</v>
      </c>
      <c r="D14" s="13" t="s">
        <v>81</v>
      </c>
      <c r="E14" s="13" t="s">
        <v>81</v>
      </c>
      <c r="F14" s="13" t="s">
        <v>81</v>
      </c>
      <c r="G14" s="13" t="s">
        <v>81</v>
      </c>
      <c r="H14" s="13" t="s">
        <v>81</v>
      </c>
    </row>
    <row r="15" spans="1:8" ht="23.25" customHeight="1" x14ac:dyDescent="0.25">
      <c r="A15" s="11" t="s">
        <v>33</v>
      </c>
      <c r="B15" s="39" t="s">
        <v>102</v>
      </c>
      <c r="C15" s="11" t="s">
        <v>34</v>
      </c>
      <c r="D15" s="13" t="s">
        <v>81</v>
      </c>
      <c r="E15" s="13" t="s">
        <v>81</v>
      </c>
      <c r="F15" s="13" t="s">
        <v>81</v>
      </c>
      <c r="G15" s="13" t="s">
        <v>81</v>
      </c>
      <c r="H15" s="13" t="s">
        <v>81</v>
      </c>
    </row>
    <row r="16" spans="1:8" ht="22.5" customHeight="1" x14ac:dyDescent="0.25">
      <c r="A16" s="11" t="s">
        <v>35</v>
      </c>
      <c r="B16" s="39" t="s">
        <v>101</v>
      </c>
      <c r="C16" s="11" t="s">
        <v>32</v>
      </c>
      <c r="D16" s="30">
        <v>3050.3344314999999</v>
      </c>
      <c r="E16" s="30">
        <v>3270</v>
      </c>
      <c r="F16" s="30">
        <v>3175.7209877319601</v>
      </c>
      <c r="G16" s="30">
        <v>3190.7209877319601</v>
      </c>
      <c r="H16" s="30">
        <v>3205.7209877319597</v>
      </c>
    </row>
    <row r="17" spans="1:8" ht="33" customHeight="1" x14ac:dyDescent="0.25">
      <c r="A17" s="11" t="s">
        <v>36</v>
      </c>
      <c r="B17" s="41" t="s">
        <v>100</v>
      </c>
      <c r="C17" s="13" t="s">
        <v>37</v>
      </c>
      <c r="D17" s="30">
        <v>24078500.001000002</v>
      </c>
      <c r="E17" s="30">
        <v>25231316.9082218</v>
      </c>
      <c r="F17" s="30">
        <v>25039355.849067565</v>
      </c>
      <c r="G17" s="30">
        <v>25164542.115771677</v>
      </c>
      <c r="H17" s="30">
        <v>25290364.826350551</v>
      </c>
    </row>
    <row r="18" spans="1:8" ht="37.5" customHeight="1" x14ac:dyDescent="0.25">
      <c r="A18" s="11" t="s">
        <v>38</v>
      </c>
      <c r="B18" s="39" t="s">
        <v>114</v>
      </c>
      <c r="C18" s="11" t="s">
        <v>39</v>
      </c>
      <c r="D18" s="30">
        <v>10615671.825000001</v>
      </c>
      <c r="E18" s="30">
        <v>11400000</v>
      </c>
      <c r="F18" s="30">
        <v>11353531.351535017</v>
      </c>
      <c r="G18" s="30">
        <v>11410294.241617907</v>
      </c>
      <c r="H18" s="30">
        <v>11467345.712825995</v>
      </c>
    </row>
    <row r="19" spans="1:8" ht="85.5" customHeight="1" x14ac:dyDescent="0.25">
      <c r="A19" s="11" t="s">
        <v>40</v>
      </c>
      <c r="B19" s="39" t="s">
        <v>99</v>
      </c>
      <c r="C19" s="11" t="s">
        <v>29</v>
      </c>
      <c r="D19" s="26">
        <v>9.02</v>
      </c>
      <c r="E19" s="86" t="s">
        <v>147</v>
      </c>
      <c r="F19" s="87"/>
      <c r="G19" s="87"/>
      <c r="H19" s="88"/>
    </row>
    <row r="20" spans="1:8" ht="49.5" customHeight="1" x14ac:dyDescent="0.25">
      <c r="A20" s="11" t="s">
        <v>41</v>
      </c>
      <c r="B20" s="39" t="s">
        <v>98</v>
      </c>
      <c r="C20" s="11"/>
      <c r="D20" s="78" t="s">
        <v>89</v>
      </c>
      <c r="E20" s="79"/>
      <c r="F20" s="80"/>
      <c r="G20" s="27" t="s">
        <v>81</v>
      </c>
      <c r="H20" s="27" t="s">
        <v>81</v>
      </c>
    </row>
    <row r="21" spans="1:8" ht="52.5" customHeight="1" x14ac:dyDescent="0.25">
      <c r="A21" s="11" t="s">
        <v>42</v>
      </c>
      <c r="B21" s="39" t="s">
        <v>97</v>
      </c>
      <c r="C21" s="11" t="s">
        <v>34</v>
      </c>
      <c r="D21" s="13" t="s">
        <v>81</v>
      </c>
      <c r="E21" s="13" t="s">
        <v>81</v>
      </c>
      <c r="F21" s="13" t="s">
        <v>81</v>
      </c>
      <c r="G21" s="13" t="s">
        <v>81</v>
      </c>
      <c r="H21" s="13" t="s">
        <v>81</v>
      </c>
    </row>
    <row r="22" spans="1:8" s="10" customFormat="1" ht="38.25" customHeight="1" x14ac:dyDescent="0.25">
      <c r="A22" s="11" t="s">
        <v>43</v>
      </c>
      <c r="B22" s="36" t="s">
        <v>44</v>
      </c>
      <c r="C22" s="16"/>
      <c r="D22" s="69">
        <v>91432094.972719997</v>
      </c>
      <c r="E22" s="69">
        <f t="shared" ref="E22:H22" si="0">E23+E28+E29</f>
        <v>107337237.90039256</v>
      </c>
      <c r="F22" s="69">
        <f>F23+F28+F29</f>
        <v>142090044.75916758</v>
      </c>
      <c r="G22" s="69">
        <f>G23+G28+G29</f>
        <v>144150379.71894419</v>
      </c>
      <c r="H22" s="69">
        <f t="shared" si="0"/>
        <v>159422944.38274777</v>
      </c>
    </row>
    <row r="23" spans="1:8" ht="53.25" customHeight="1" x14ac:dyDescent="0.25">
      <c r="A23" s="11" t="s">
        <v>45</v>
      </c>
      <c r="B23" s="39" t="s">
        <v>96</v>
      </c>
      <c r="C23" s="11" t="s">
        <v>20</v>
      </c>
      <c r="D23" s="30">
        <v>15360082.914557396</v>
      </c>
      <c r="E23" s="30">
        <v>17195458.739999998</v>
      </c>
      <c r="F23" s="30">
        <v>18223048.920000002</v>
      </c>
      <c r="G23" s="30">
        <v>19075682.809999999</v>
      </c>
      <c r="H23" s="30">
        <v>19972395.359999999</v>
      </c>
    </row>
    <row r="24" spans="1:8" ht="20.25" customHeight="1" x14ac:dyDescent="0.25">
      <c r="A24" s="11"/>
      <c r="B24" s="12" t="s">
        <v>46</v>
      </c>
      <c r="C24" s="11"/>
      <c r="D24" s="26" t="s">
        <v>80</v>
      </c>
      <c r="E24" s="26" t="s">
        <v>80</v>
      </c>
      <c r="F24" s="26" t="s">
        <v>80</v>
      </c>
      <c r="G24" s="26" t="s">
        <v>80</v>
      </c>
      <c r="H24" s="26" t="s">
        <v>80</v>
      </c>
    </row>
    <row r="25" spans="1:8" ht="24" customHeight="1" x14ac:dyDescent="0.25">
      <c r="A25" s="11"/>
      <c r="B25" s="49" t="s">
        <v>47</v>
      </c>
      <c r="C25" s="27"/>
      <c r="D25" s="30">
        <v>7632622.9803957613</v>
      </c>
      <c r="E25" s="26" t="s">
        <v>80</v>
      </c>
      <c r="F25" s="26" t="s">
        <v>80</v>
      </c>
      <c r="G25" s="26" t="s">
        <v>80</v>
      </c>
      <c r="H25" s="26" t="s">
        <v>80</v>
      </c>
    </row>
    <row r="26" spans="1:8" ht="24" customHeight="1" x14ac:dyDescent="0.25">
      <c r="A26" s="11"/>
      <c r="B26" s="50" t="s">
        <v>140</v>
      </c>
      <c r="C26" s="27"/>
      <c r="D26" s="30">
        <v>3530448.9736900004</v>
      </c>
      <c r="E26" s="26" t="s">
        <v>80</v>
      </c>
      <c r="F26" s="26" t="s">
        <v>80</v>
      </c>
      <c r="G26" s="26" t="s">
        <v>80</v>
      </c>
      <c r="H26" s="26" t="s">
        <v>80</v>
      </c>
    </row>
    <row r="27" spans="1:8" ht="24" customHeight="1" x14ac:dyDescent="0.25">
      <c r="A27" s="11"/>
      <c r="B27" s="49" t="s">
        <v>48</v>
      </c>
      <c r="C27" s="27"/>
      <c r="D27" s="30">
        <v>1419391.08287</v>
      </c>
      <c r="E27" s="26" t="s">
        <v>80</v>
      </c>
      <c r="F27" s="26" t="s">
        <v>80</v>
      </c>
      <c r="G27" s="26" t="s">
        <v>80</v>
      </c>
      <c r="H27" s="26" t="s">
        <v>80</v>
      </c>
    </row>
    <row r="28" spans="1:8" ht="32.25" customHeight="1" x14ac:dyDescent="0.25">
      <c r="A28" s="11" t="s">
        <v>49</v>
      </c>
      <c r="B28" s="39" t="s">
        <v>107</v>
      </c>
      <c r="C28" s="11" t="s">
        <v>20</v>
      </c>
      <c r="D28" s="30">
        <v>74424658.753362849</v>
      </c>
      <c r="E28" s="30">
        <v>88368964.484315693</v>
      </c>
      <c r="F28" s="30">
        <v>111943480.92115434</v>
      </c>
      <c r="G28" s="30">
        <v>123922283.60756783</v>
      </c>
      <c r="H28" s="30">
        <v>138211595.43485725</v>
      </c>
    </row>
    <row r="29" spans="1:8" ht="25.5" customHeight="1" x14ac:dyDescent="0.25">
      <c r="A29" s="11" t="s">
        <v>50</v>
      </c>
      <c r="B29" s="12" t="s">
        <v>51</v>
      </c>
      <c r="C29" s="11" t="s">
        <v>20</v>
      </c>
      <c r="D29" s="30" t="s">
        <v>80</v>
      </c>
      <c r="E29" s="30">
        <v>1772814.6760768802</v>
      </c>
      <c r="F29" s="30">
        <v>11923514.918013245</v>
      </c>
      <c r="G29" s="30">
        <v>1152413.3013763826</v>
      </c>
      <c r="H29" s="30">
        <v>1238953.5878905156</v>
      </c>
    </row>
    <row r="30" spans="1:8" ht="44.25" customHeight="1" x14ac:dyDescent="0.25">
      <c r="A30" s="11" t="s">
        <v>52</v>
      </c>
      <c r="B30" s="39" t="s">
        <v>142</v>
      </c>
      <c r="C30" s="11" t="s">
        <v>20</v>
      </c>
      <c r="D30" s="30">
        <v>9182852.4811200108</v>
      </c>
      <c r="E30" s="30">
        <v>10415133.3079351</v>
      </c>
      <c r="F30" s="30">
        <v>17266885.327334002</v>
      </c>
      <c r="G30" s="30">
        <v>21949562.2701011</v>
      </c>
      <c r="H30" s="30">
        <v>27251036.777598899</v>
      </c>
    </row>
    <row r="31" spans="1:8" ht="178.5" customHeight="1" x14ac:dyDescent="0.25">
      <c r="A31" s="11" t="s">
        <v>53</v>
      </c>
      <c r="B31" s="12" t="s">
        <v>54</v>
      </c>
      <c r="C31" s="11"/>
      <c r="D31" s="32" t="s">
        <v>90</v>
      </c>
      <c r="E31" s="32" t="s">
        <v>90</v>
      </c>
      <c r="F31" s="82" t="s">
        <v>126</v>
      </c>
      <c r="G31" s="83"/>
      <c r="H31" s="84"/>
    </row>
    <row r="32" spans="1:8" ht="27" customHeight="1" x14ac:dyDescent="0.25">
      <c r="A32" s="14" t="s">
        <v>55</v>
      </c>
      <c r="B32" s="12" t="s">
        <v>143</v>
      </c>
      <c r="C32" s="11" t="s">
        <v>56</v>
      </c>
      <c r="D32" s="31">
        <v>392093.36373210384</v>
      </c>
      <c r="E32" s="31">
        <v>396213.44</v>
      </c>
      <c r="F32" s="31">
        <v>403170.83219941705</v>
      </c>
      <c r="G32" s="31">
        <v>405684.68953018636</v>
      </c>
      <c r="H32" s="31">
        <v>407971.6284224941</v>
      </c>
    </row>
    <row r="33" spans="1:8" ht="37.5" customHeight="1" x14ac:dyDescent="0.25">
      <c r="A33" s="11" t="s">
        <v>57</v>
      </c>
      <c r="B33" s="12" t="s">
        <v>144</v>
      </c>
      <c r="C33" s="11" t="s">
        <v>58</v>
      </c>
      <c r="D33" s="31">
        <f>D23/D32</f>
        <v>39.174554673289776</v>
      </c>
      <c r="E33" s="26" t="s">
        <v>80</v>
      </c>
      <c r="F33" s="26" t="s">
        <v>80</v>
      </c>
      <c r="G33" s="26" t="s">
        <v>80</v>
      </c>
      <c r="H33" s="26" t="s">
        <v>80</v>
      </c>
    </row>
    <row r="34" spans="1:8" s="10" customFormat="1" ht="36.75" customHeight="1" x14ac:dyDescent="0.25">
      <c r="A34" s="11" t="s">
        <v>59</v>
      </c>
      <c r="B34" s="37" t="s">
        <v>60</v>
      </c>
      <c r="C34" s="24"/>
      <c r="D34" s="13" t="s">
        <v>80</v>
      </c>
      <c r="E34" s="13" t="s">
        <v>80</v>
      </c>
      <c r="F34" s="13" t="s">
        <v>80</v>
      </c>
      <c r="G34" s="13" t="s">
        <v>80</v>
      </c>
      <c r="H34" s="13" t="s">
        <v>80</v>
      </c>
    </row>
    <row r="35" spans="1:8" ht="32.25" customHeight="1" x14ac:dyDescent="0.25">
      <c r="A35" s="11" t="s">
        <v>61</v>
      </c>
      <c r="B35" s="12" t="s">
        <v>62</v>
      </c>
      <c r="C35" s="11" t="s">
        <v>63</v>
      </c>
      <c r="D35" s="30">
        <v>7769</v>
      </c>
      <c r="E35" s="13" t="s">
        <v>81</v>
      </c>
      <c r="F35" s="13" t="s">
        <v>81</v>
      </c>
      <c r="G35" s="13" t="s">
        <v>81</v>
      </c>
      <c r="H35" s="13" t="s">
        <v>81</v>
      </c>
    </row>
    <row r="36" spans="1:8" ht="39" customHeight="1" x14ac:dyDescent="0.25">
      <c r="A36" s="11" t="s">
        <v>64</v>
      </c>
      <c r="B36" s="12" t="s">
        <v>65</v>
      </c>
      <c r="C36" s="11" t="s">
        <v>66</v>
      </c>
      <c r="D36" s="47">
        <v>78.946950000000001</v>
      </c>
      <c r="E36" s="13" t="s">
        <v>81</v>
      </c>
      <c r="F36" s="13" t="s">
        <v>81</v>
      </c>
      <c r="G36" s="13" t="s">
        <v>81</v>
      </c>
      <c r="H36" s="13" t="s">
        <v>81</v>
      </c>
    </row>
    <row r="37" spans="1:8" ht="37.5" customHeight="1" x14ac:dyDescent="0.25">
      <c r="A37" s="11" t="s">
        <v>67</v>
      </c>
      <c r="B37" s="12" t="s">
        <v>68</v>
      </c>
      <c r="C37" s="11"/>
      <c r="D37" s="78" t="s">
        <v>95</v>
      </c>
      <c r="E37" s="79"/>
      <c r="F37" s="80"/>
      <c r="G37" s="13" t="s">
        <v>81</v>
      </c>
      <c r="H37" s="13" t="s">
        <v>81</v>
      </c>
    </row>
    <row r="38" spans="1:8" ht="37.5" customHeight="1" x14ac:dyDescent="0.25">
      <c r="A38" s="27" t="s">
        <v>108</v>
      </c>
      <c r="B38" s="12" t="s">
        <v>145</v>
      </c>
      <c r="C38" s="11" t="s">
        <v>20</v>
      </c>
      <c r="D38" s="30">
        <v>69227956</v>
      </c>
      <c r="E38" s="13" t="s">
        <v>81</v>
      </c>
      <c r="F38" s="13" t="s">
        <v>81</v>
      </c>
      <c r="G38" s="13" t="s">
        <v>81</v>
      </c>
      <c r="H38" s="13" t="s">
        <v>81</v>
      </c>
    </row>
    <row r="39" spans="1:8" ht="37.5" customHeight="1" x14ac:dyDescent="0.25">
      <c r="A39" s="27" t="s">
        <v>109</v>
      </c>
      <c r="B39" s="12" t="s">
        <v>146</v>
      </c>
      <c r="C39" s="11" t="s">
        <v>20</v>
      </c>
      <c r="D39" s="28">
        <f>86522344-168890455-6070540</f>
        <v>-88438651</v>
      </c>
      <c r="E39" s="13" t="s">
        <v>81</v>
      </c>
      <c r="F39" s="13" t="s">
        <v>81</v>
      </c>
      <c r="G39" s="13" t="s">
        <v>81</v>
      </c>
      <c r="H39" s="13" t="s">
        <v>81</v>
      </c>
    </row>
    <row r="40" spans="1:8" s="15" customFormat="1" ht="21" customHeight="1" x14ac:dyDescent="0.25">
      <c r="A40" s="38" t="s">
        <v>86</v>
      </c>
      <c r="B40" s="15" t="s">
        <v>110</v>
      </c>
      <c r="D40" s="29"/>
    </row>
    <row r="41" spans="1:8" s="15" customFormat="1" ht="21" customHeight="1" x14ac:dyDescent="0.25">
      <c r="A41" s="38" t="s">
        <v>87</v>
      </c>
      <c r="B41" s="15" t="s">
        <v>111</v>
      </c>
    </row>
    <row r="42" spans="1:8" s="15" customFormat="1" ht="21" customHeight="1" x14ac:dyDescent="0.25">
      <c r="A42" s="38" t="s">
        <v>91</v>
      </c>
      <c r="B42" s="15" t="s">
        <v>112</v>
      </c>
    </row>
    <row r="43" spans="1:8" s="15" customFormat="1" ht="21" customHeight="1" x14ac:dyDescent="0.25">
      <c r="A43" s="38" t="s">
        <v>88</v>
      </c>
      <c r="B43" s="15" t="s">
        <v>113</v>
      </c>
    </row>
    <row r="44" spans="1:8" ht="18" customHeight="1" x14ac:dyDescent="0.25"/>
    <row r="45" spans="1:8" s="15" customFormat="1" ht="31.5" customHeight="1" x14ac:dyDescent="0.25">
      <c r="A45" s="38">
        <v>1</v>
      </c>
      <c r="B45" s="85" t="s">
        <v>138</v>
      </c>
      <c r="C45" s="85"/>
      <c r="D45" s="85"/>
      <c r="E45" s="85"/>
      <c r="F45" s="85"/>
      <c r="G45" s="85"/>
      <c r="H45" s="85"/>
    </row>
    <row r="46" spans="1:8" s="15" customFormat="1" ht="28.5" customHeight="1" x14ac:dyDescent="0.25">
      <c r="A46" s="38">
        <v>2</v>
      </c>
      <c r="B46" s="85" t="s">
        <v>139</v>
      </c>
      <c r="C46" s="85"/>
      <c r="D46" s="85"/>
      <c r="E46" s="85"/>
      <c r="F46" s="85"/>
      <c r="G46" s="85"/>
      <c r="H46" s="85"/>
    </row>
    <row r="47" spans="1:8" s="15" customFormat="1" ht="21.75" customHeight="1" x14ac:dyDescent="0.25">
      <c r="A47" s="38">
        <v>3</v>
      </c>
      <c r="B47" s="85" t="s">
        <v>141</v>
      </c>
      <c r="C47" s="85"/>
      <c r="D47" s="85"/>
      <c r="E47" s="85"/>
      <c r="F47" s="85"/>
      <c r="G47" s="85"/>
      <c r="H47" s="85"/>
    </row>
    <row r="48" spans="1:8" s="15" customFormat="1" ht="33" customHeight="1" x14ac:dyDescent="0.25">
      <c r="A48" s="38">
        <v>4</v>
      </c>
      <c r="B48" s="75" t="s">
        <v>125</v>
      </c>
      <c r="C48" s="75"/>
      <c r="D48" s="75"/>
      <c r="E48" s="75"/>
      <c r="F48" s="75"/>
      <c r="G48" s="75"/>
      <c r="H48" s="75"/>
    </row>
    <row r="49" spans="1:8" s="15" customFormat="1" ht="21" customHeight="1" x14ac:dyDescent="0.25">
      <c r="A49" s="38">
        <v>5</v>
      </c>
      <c r="B49" s="15" t="s">
        <v>94</v>
      </c>
    </row>
    <row r="50" spans="1:8" s="15" customFormat="1" ht="21" customHeight="1" x14ac:dyDescent="0.25">
      <c r="A50" s="59">
        <v>6</v>
      </c>
      <c r="B50" s="15" t="s">
        <v>124</v>
      </c>
    </row>
    <row r="51" spans="1:8" s="35" customFormat="1" ht="21" customHeight="1" x14ac:dyDescent="0.25">
      <c r="A51" s="59">
        <v>7</v>
      </c>
      <c r="B51" s="34" t="s">
        <v>127</v>
      </c>
    </row>
    <row r="52" spans="1:8" s="35" customFormat="1" ht="18.75" x14ac:dyDescent="0.25">
      <c r="A52" s="59"/>
      <c r="B52" s="34"/>
    </row>
    <row r="53" spans="1:8" s="62" customFormat="1" ht="24" x14ac:dyDescent="0.25">
      <c r="A53" s="60"/>
      <c r="B53" s="61"/>
    </row>
    <row r="54" spans="1:8" x14ac:dyDescent="0.25">
      <c r="B54" s="48"/>
    </row>
    <row r="55" spans="1:8" ht="20.25" x14ac:dyDescent="0.25">
      <c r="E55" s="68"/>
      <c r="F55" s="68"/>
      <c r="G55" s="68"/>
      <c r="H55" s="68"/>
    </row>
  </sheetData>
  <customSheetViews>
    <customSheetView guid="{C84ACC24-CD59-41E9-831A-1B1D91F5A123}" scale="80" topLeftCell="A3">
      <selection activeCell="D21" sqref="D21:F21"/>
      <pageMargins left="0.7" right="0.7" top="0.75" bottom="0.75" header="0.3" footer="0.3"/>
      <pageSetup paperSize="9" orientation="portrait" r:id="rId1"/>
    </customSheetView>
  </customSheetViews>
  <mergeCells count="11">
    <mergeCell ref="B48:H48"/>
    <mergeCell ref="A5:H5"/>
    <mergeCell ref="E1:F1"/>
    <mergeCell ref="D20:F20"/>
    <mergeCell ref="D37:F37"/>
    <mergeCell ref="A3:H3"/>
    <mergeCell ref="F31:H31"/>
    <mergeCell ref="B45:H45"/>
    <mergeCell ref="B46:H46"/>
    <mergeCell ref="B47:H47"/>
    <mergeCell ref="E19:H1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0" fitToHeight="2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view="pageBreakPreview" zoomScale="80" zoomScaleNormal="80" zoomScaleSheetLayoutView="80" workbookViewId="0">
      <selection activeCell="C22" sqref="C22"/>
    </sheetView>
  </sheetViews>
  <sheetFormatPr defaultColWidth="9.140625" defaultRowHeight="15.75" x14ac:dyDescent="0.25"/>
  <cols>
    <col min="1" max="1" width="7.7109375" style="17" bestFit="1" customWidth="1"/>
    <col min="2" max="2" width="45" style="17" bestFit="1" customWidth="1"/>
    <col min="3" max="3" width="17" style="17" bestFit="1" customWidth="1"/>
    <col min="4" max="13" width="15.28515625" style="17" customWidth="1"/>
    <col min="14" max="16384" width="9.140625" style="17"/>
  </cols>
  <sheetData>
    <row r="1" spans="1:13" x14ac:dyDescent="0.25">
      <c r="G1" s="91"/>
      <c r="H1" s="91"/>
      <c r="I1" s="91"/>
    </row>
    <row r="2" spans="1:13" ht="18.75" customHeight="1" x14ac:dyDescent="0.3">
      <c r="A2" s="93" t="s">
        <v>118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4" spans="1:13" s="18" customFormat="1" ht="69.75" customHeight="1" x14ac:dyDescent="0.25">
      <c r="A4" s="92" t="s">
        <v>13</v>
      </c>
      <c r="B4" s="92" t="s">
        <v>14</v>
      </c>
      <c r="C4" s="92" t="s">
        <v>69</v>
      </c>
      <c r="D4" s="92" t="s">
        <v>121</v>
      </c>
      <c r="E4" s="92"/>
      <c r="F4" s="92" t="s">
        <v>134</v>
      </c>
      <c r="G4" s="92"/>
      <c r="H4" s="92" t="s">
        <v>129</v>
      </c>
      <c r="I4" s="92"/>
      <c r="J4" s="92" t="s">
        <v>130</v>
      </c>
      <c r="K4" s="92"/>
      <c r="L4" s="92" t="s">
        <v>131</v>
      </c>
      <c r="M4" s="92"/>
    </row>
    <row r="5" spans="1:13" s="19" customFormat="1" ht="39" customHeight="1" x14ac:dyDescent="0.25">
      <c r="A5" s="92"/>
      <c r="B5" s="92"/>
      <c r="C5" s="92"/>
      <c r="D5" s="63" t="s">
        <v>119</v>
      </c>
      <c r="E5" s="63" t="s">
        <v>120</v>
      </c>
      <c r="F5" s="63" t="s">
        <v>119</v>
      </c>
      <c r="G5" s="63" t="s">
        <v>120</v>
      </c>
      <c r="H5" s="63" t="s">
        <v>119</v>
      </c>
      <c r="I5" s="63" t="s">
        <v>120</v>
      </c>
      <c r="J5" s="63" t="s">
        <v>119</v>
      </c>
      <c r="K5" s="63" t="s">
        <v>120</v>
      </c>
      <c r="L5" s="63" t="s">
        <v>119</v>
      </c>
      <c r="M5" s="63" t="s">
        <v>120</v>
      </c>
    </row>
    <row r="6" spans="1:13" s="19" customFormat="1" ht="36" customHeight="1" x14ac:dyDescent="0.25">
      <c r="A6" s="64" t="s">
        <v>17</v>
      </c>
      <c r="B6" s="42" t="s">
        <v>70</v>
      </c>
      <c r="C6" s="64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s="19" customFormat="1" ht="21.75" customHeight="1" x14ac:dyDescent="0.25">
      <c r="A7" s="94" t="s">
        <v>21</v>
      </c>
      <c r="B7" s="42" t="s">
        <v>71</v>
      </c>
      <c r="C7" s="64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 s="19" customFormat="1" ht="25.5" customHeight="1" x14ac:dyDescent="0.25">
      <c r="A8" s="94"/>
      <c r="B8" s="42" t="s">
        <v>117</v>
      </c>
      <c r="C8" s="64"/>
      <c r="D8" s="90"/>
      <c r="E8" s="90"/>
      <c r="F8" s="90"/>
      <c r="G8" s="90"/>
      <c r="H8" s="90"/>
      <c r="I8" s="90"/>
      <c r="J8" s="90"/>
      <c r="K8" s="90"/>
      <c r="L8" s="90"/>
      <c r="M8" s="90"/>
    </row>
    <row r="9" spans="1:13" s="19" customFormat="1" ht="36" customHeight="1" x14ac:dyDescent="0.25">
      <c r="A9" s="94"/>
      <c r="B9" s="42" t="s">
        <v>72</v>
      </c>
      <c r="C9" s="64" t="s">
        <v>115</v>
      </c>
      <c r="D9" s="53">
        <v>1969594.2276872532</v>
      </c>
      <c r="E9" s="53">
        <v>2466620.1765899654</v>
      </c>
      <c r="F9" s="53"/>
      <c r="G9" s="53"/>
      <c r="H9" s="53">
        <v>3121731.0953753628</v>
      </c>
      <c r="I9" s="53">
        <v>3833085.7467774083</v>
      </c>
      <c r="J9" s="53">
        <v>3699163.0138207199</v>
      </c>
      <c r="K9" s="53">
        <v>4103358.2812116393</v>
      </c>
      <c r="L9" s="53">
        <v>4171251.3426609612</v>
      </c>
      <c r="M9" s="53">
        <v>4518512.9254634809</v>
      </c>
    </row>
    <row r="10" spans="1:13" s="19" customFormat="1" ht="36" customHeight="1" x14ac:dyDescent="0.25">
      <c r="A10" s="94"/>
      <c r="B10" s="42" t="s">
        <v>73</v>
      </c>
      <c r="C10" s="64" t="s">
        <v>116</v>
      </c>
      <c r="D10" s="53">
        <v>546.22650765008063</v>
      </c>
      <c r="E10" s="53">
        <v>625.98376447616863</v>
      </c>
      <c r="F10" s="53"/>
      <c r="G10" s="53"/>
      <c r="H10" s="53">
        <v>768.97336664406771</v>
      </c>
      <c r="I10" s="53">
        <v>884.06420610233454</v>
      </c>
      <c r="J10" s="53">
        <v>868.47058143671825</v>
      </c>
      <c r="K10" s="53">
        <v>962.24527744850047</v>
      </c>
      <c r="L10" s="53">
        <v>945.24887234134576</v>
      </c>
      <c r="M10" s="53">
        <v>1047.3441139963115</v>
      </c>
    </row>
    <row r="11" spans="1:13" s="19" customFormat="1" ht="28.5" customHeight="1" x14ac:dyDescent="0.25">
      <c r="A11" s="94"/>
      <c r="B11" s="42" t="s">
        <v>74</v>
      </c>
      <c r="C11" s="64" t="s">
        <v>116</v>
      </c>
      <c r="D11" s="53">
        <v>3388.1519246220778</v>
      </c>
      <c r="E11" s="53">
        <v>4001.9472413438502</v>
      </c>
      <c r="F11" s="53"/>
      <c r="G11" s="53"/>
      <c r="H11" s="53">
        <v>4983.0096955746649</v>
      </c>
      <c r="I11" s="53">
        <v>5938.5842296382989</v>
      </c>
      <c r="J11" s="53">
        <v>5873.3284759529279</v>
      </c>
      <c r="K11" s="53">
        <v>6554.0443806986132</v>
      </c>
      <c r="L11" s="53">
        <v>6845.7135019770658</v>
      </c>
      <c r="M11" s="53">
        <v>7270.6320633308769</v>
      </c>
    </row>
    <row r="12" spans="1:13" s="19" customFormat="1" ht="26.25" customHeight="1" x14ac:dyDescent="0.25">
      <c r="A12" s="43"/>
      <c r="B12" s="44"/>
      <c r="C12" s="45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s="21" customFormat="1" ht="21.75" customHeight="1" x14ac:dyDescent="0.2">
      <c r="A13" s="89" t="s">
        <v>132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56"/>
      <c r="M13" s="56"/>
    </row>
    <row r="14" spans="1:13" ht="33" customHeight="1" x14ac:dyDescent="0.25">
      <c r="A14" s="89" t="s">
        <v>137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</row>
    <row r="15" spans="1:13" ht="22.5" customHeight="1" x14ac:dyDescent="0.25">
      <c r="A15" s="54" t="s">
        <v>133</v>
      </c>
      <c r="B15" s="55"/>
      <c r="C15" s="55"/>
      <c r="D15" s="55"/>
      <c r="E15" s="55"/>
      <c r="F15" s="55"/>
      <c r="G15" s="55"/>
      <c r="H15" s="57"/>
      <c r="I15" s="57"/>
      <c r="J15" s="57"/>
      <c r="K15" s="57"/>
      <c r="L15" s="58"/>
      <c r="M15" s="58"/>
    </row>
    <row r="16" spans="1:13" x14ac:dyDescent="0.25">
      <c r="B16" s="20"/>
    </row>
    <row r="17" spans="2:2" x14ac:dyDescent="0.25">
      <c r="B17" s="20"/>
    </row>
    <row r="18" spans="2:2" x14ac:dyDescent="0.25">
      <c r="B18" s="20"/>
    </row>
    <row r="19" spans="2:2" x14ac:dyDescent="0.25">
      <c r="B19" s="20"/>
    </row>
  </sheetData>
  <customSheetViews>
    <customSheetView guid="{C84ACC24-CD59-41E9-831A-1B1D91F5A123}" scale="80">
      <selection activeCell="P11" sqref="P11"/>
      <pageMargins left="0.7" right="0.7" top="0.75" bottom="0.75" header="0.3" footer="0.3"/>
    </customSheetView>
  </customSheetViews>
  <mergeCells count="23">
    <mergeCell ref="G6:G8"/>
    <mergeCell ref="J4:K4"/>
    <mergeCell ref="L4:M4"/>
    <mergeCell ref="J6:J8"/>
    <mergeCell ref="K6:K8"/>
    <mergeCell ref="L6:L8"/>
    <mergeCell ref="M6:M8"/>
    <mergeCell ref="A13:K13"/>
    <mergeCell ref="A14:M14"/>
    <mergeCell ref="H6:H8"/>
    <mergeCell ref="I6:I8"/>
    <mergeCell ref="G1:I1"/>
    <mergeCell ref="A4:A5"/>
    <mergeCell ref="B4:B5"/>
    <mergeCell ref="C4:C5"/>
    <mergeCell ref="D4:E4"/>
    <mergeCell ref="F4:G4"/>
    <mergeCell ref="H4:I4"/>
    <mergeCell ref="A2:M2"/>
    <mergeCell ref="A7:A11"/>
    <mergeCell ref="D6:D8"/>
    <mergeCell ref="E6:E8"/>
    <mergeCell ref="F6:F8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1</vt:lpstr>
      <vt:lpstr>2</vt:lpstr>
      <vt:lpstr>3</vt:lpstr>
      <vt:lpstr>'2'!Заголовки_для_печати</vt:lpstr>
      <vt:lpstr>'1'!Область_печати</vt:lpstr>
      <vt:lpstr>'2'!Область_печати</vt:lpstr>
      <vt:lpstr>'3'!Область_печати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Дольникова Екатерина Юрьевна</dc:creator>
  <cp:lastModifiedBy>Симакова Наталья Сергеевна</cp:lastModifiedBy>
  <cp:lastPrinted>2026-05-05T12:34:08Z</cp:lastPrinted>
  <dcterms:created xsi:type="dcterms:W3CDTF">2026-04-23T15:26:18Z</dcterms:created>
  <dcterms:modified xsi:type="dcterms:W3CDTF">2026-05-05T12:39:36Z</dcterms:modified>
</cp:coreProperties>
</file>